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18\031_Dodávky elektrické energie a zemního plynu 2019\Final\031_část 1_elektrická energie_příloha č.1 a 2\"/>
    </mc:Choice>
  </mc:AlternateContent>
  <workbookProtection workbookPassword="FA74" lockStructure="1"/>
  <bookViews>
    <workbookView xWindow="-15" yWindow="6360" windowWidth="19320" windowHeight="6420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T8" i="1" l="1"/>
  <c r="S17" i="1"/>
  <c r="R17" i="1"/>
  <c r="S16" i="1"/>
  <c r="U8" i="1"/>
  <c r="V7" i="1"/>
  <c r="V6" i="1"/>
  <c r="V8" i="1" l="1"/>
  <c r="Q28" i="1" s="1"/>
</calcChain>
</file>

<file path=xl/sharedStrings.xml><?xml version="1.0" encoding="utf-8"?>
<sst xmlns="http://schemas.openxmlformats.org/spreadsheetml/2006/main" count="102" uniqueCount="53">
  <si>
    <t>Číslo OM dodavatele</t>
  </si>
  <si>
    <t xml:space="preserve">Číslo EAN </t>
  </si>
  <si>
    <t>Nazev a adresa odběratele</t>
  </si>
  <si>
    <t>Nazev OM = Adresa odběrného místa</t>
  </si>
  <si>
    <t>Distributor</t>
  </si>
  <si>
    <t>Typ měření</t>
  </si>
  <si>
    <t>Rezervovaný příkon</t>
  </si>
  <si>
    <t>Rezervovaná kapacita roční</t>
  </si>
  <si>
    <t>Smlouva o připojení</t>
  </si>
  <si>
    <t>Datum účinnosti smlouvy</t>
  </si>
  <si>
    <t>Název subjektu</t>
  </si>
  <si>
    <t>IČ</t>
  </si>
  <si>
    <t>ulice</t>
  </si>
  <si>
    <t>Č.domu</t>
  </si>
  <si>
    <t>Místo</t>
  </si>
  <si>
    <t>PSČ</t>
  </si>
  <si>
    <t>Název OM</t>
  </si>
  <si>
    <t>MW</t>
  </si>
  <si>
    <t>MWh</t>
  </si>
  <si>
    <t>ČEZ</t>
  </si>
  <si>
    <t>2842005</t>
  </si>
  <si>
    <t>859182400500001373</t>
  </si>
  <si>
    <t>2841952</t>
  </si>
  <si>
    <t>859182400500002653</t>
  </si>
  <si>
    <t>Dukelská</t>
  </si>
  <si>
    <t>102</t>
  </si>
  <si>
    <t>Šenov u Nového Jičína</t>
  </si>
  <si>
    <t>74242</t>
  </si>
  <si>
    <t>Šenov u Nového Jičína, Dukelská 102/VO</t>
  </si>
  <si>
    <t>Nový Jičín, Bludovice 140/VO</t>
  </si>
  <si>
    <t>Bludovice</t>
  </si>
  <si>
    <t>Nový Jičín</t>
  </si>
  <si>
    <t>00000493</t>
  </si>
  <si>
    <t>B- secundární</t>
  </si>
  <si>
    <t>ano</t>
  </si>
  <si>
    <t>C E L K E M</t>
  </si>
  <si>
    <t>VOP CZ, s.p.</t>
  </si>
  <si>
    <t>Současný tarif</t>
  </si>
  <si>
    <t>1899411</t>
  </si>
  <si>
    <t>589182400502917719</t>
  </si>
  <si>
    <t>Dolní Moravice  Nová Ves 101</t>
  </si>
  <si>
    <t xml:space="preserve">Nová Ves </t>
  </si>
  <si>
    <t>Dolní Moravice</t>
  </si>
  <si>
    <t>C25d</t>
  </si>
  <si>
    <t>EUR</t>
  </si>
  <si>
    <r>
      <t xml:space="preserve">Seznam a ceník odběrných míst typu B z hladiny </t>
    </r>
    <r>
      <rPr>
        <b/>
        <u/>
        <sz val="14"/>
        <color indexed="10"/>
        <rFont val="Arial CE"/>
        <charset val="238"/>
      </rPr>
      <t>vysokého</t>
    </r>
    <r>
      <rPr>
        <b/>
        <u/>
        <sz val="14"/>
        <rFont val="Arial CE"/>
        <charset val="238"/>
      </rPr>
      <t xml:space="preserve"> napětí - velkoodběr </t>
    </r>
  </si>
  <si>
    <r>
      <t xml:space="preserve">Seznam a ceník odběrných míst  z hladiny </t>
    </r>
    <r>
      <rPr>
        <b/>
        <u/>
        <sz val="14"/>
        <color indexed="10"/>
        <rFont val="Arial CE"/>
        <charset val="238"/>
      </rPr>
      <t xml:space="preserve">nízkého </t>
    </r>
    <r>
      <rPr>
        <b/>
        <u/>
        <sz val="14"/>
        <rFont val="Arial CE"/>
        <charset val="238"/>
      </rPr>
      <t xml:space="preserve"> napětí </t>
    </r>
  </si>
  <si>
    <t>nabídka 2018</t>
  </si>
  <si>
    <t>průměrná cena          EUR/1 MWh  2018</t>
  </si>
  <si>
    <t>Cena za odběrné místo a 12 měsíců 2018 CELKEM</t>
  </si>
  <si>
    <t>Celková cena za všechny odběrná místa</t>
  </si>
  <si>
    <t>Plán spotřeby     2018 CELKEM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</si>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</sst>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K_č_-;\-* #,##0.00\ _K_č_-;_-* &quot;-&quot;??\ _K_č_-;_-@_-"/>
    <numFmt numFmtId="164" formatCode="#,##0.000"/>
  </numFmts>
  <fonts count="14" x14ac:knownFonts="1">
    <font>
      <sz val="10"/>
      <name val="Arial CE"/>
      <charset val="238"/>
    </font>
    <font>
      <sz val="10"/>
      <name val="Arial CE"/>
      <charset val="238"/>
    </font>
    <font>
      <b/>
      <u/>
      <sz val="14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2"/>
      <name val="Arial"/>
      <family val="2"/>
      <charset val="238"/>
    </font>
    <font>
      <b/>
      <u/>
      <sz val="14"/>
      <color indexed="10"/>
      <name val="Arial CE"/>
      <charset val="238"/>
    </font>
    <font>
      <sz val="10"/>
      <color indexed="10"/>
      <name val="Arial CE"/>
      <charset val="238"/>
    </font>
    <font>
      <b/>
      <sz val="14"/>
      <name val="Arial CE"/>
      <charset val="238"/>
    </font>
    <font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6B8B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13" fillId="0" borderId="0"/>
    <xf numFmtId="0" fontId="1" fillId="0" borderId="0"/>
    <xf numFmtId="0" fontId="6" fillId="0" borderId="0"/>
  </cellStyleXfs>
  <cellXfs count="92">
    <xf numFmtId="0" fontId="0" fillId="0" borderId="0" xfId="0"/>
    <xf numFmtId="0" fontId="2" fillId="0" borderId="0" xfId="3" applyFont="1" applyAlignment="1">
      <alignment vertical="center"/>
    </xf>
    <xf numFmtId="0" fontId="2" fillId="0" borderId="0" xfId="3" applyFont="1" applyAlignment="1">
      <alignment horizontal="center" vertical="center"/>
    </xf>
    <xf numFmtId="0" fontId="1" fillId="0" borderId="0" xfId="3" applyFont="1" applyAlignment="1">
      <alignment vertical="top" wrapText="1"/>
    </xf>
    <xf numFmtId="0" fontId="1" fillId="0" borderId="0" xfId="3" applyFont="1"/>
    <xf numFmtId="49" fontId="0" fillId="0" borderId="1" xfId="0" applyNumberFormat="1" applyFill="1" applyBorder="1" applyAlignment="1">
      <alignment horizontal="left" vertical="center" wrapText="1"/>
    </xf>
    <xf numFmtId="49" fontId="1" fillId="0" borderId="1" xfId="3" applyNumberFormat="1" applyFont="1" applyFill="1" applyBorder="1" applyAlignment="1">
      <alignment horizontal="left" vertical="center"/>
    </xf>
    <xf numFmtId="164" fontId="1" fillId="0" borderId="1" xfId="3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  <xf numFmtId="0" fontId="1" fillId="0" borderId="1" xfId="3" applyFont="1" applyFill="1" applyBorder="1" applyAlignment="1">
      <alignment horizontal="left" vertical="center" wrapText="1"/>
    </xf>
    <xf numFmtId="0" fontId="0" fillId="0" borderId="0" xfId="0" applyFont="1" applyFill="1"/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49" fontId="0" fillId="0" borderId="3" xfId="0" applyNumberFormat="1" applyFill="1" applyBorder="1" applyAlignment="1">
      <alignment horizontal="left" vertical="center" wrapText="1"/>
    </xf>
    <xf numFmtId="164" fontId="1" fillId="0" borderId="3" xfId="3" applyNumberFormat="1" applyFont="1" applyFill="1" applyBorder="1" applyAlignment="1">
      <alignment horizontal="left" vertical="center"/>
    </xf>
    <xf numFmtId="1" fontId="5" fillId="3" borderId="1" xfId="3" applyNumberFormat="1" applyFont="1" applyFill="1" applyBorder="1" applyAlignment="1">
      <alignment horizontal="center" vertical="top" wrapText="1"/>
    </xf>
    <xf numFmtId="1" fontId="3" fillId="3" borderId="1" xfId="3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/>
    </xf>
    <xf numFmtId="1" fontId="1" fillId="3" borderId="1" xfId="3" applyNumberFormat="1" applyFont="1" applyFill="1" applyBorder="1" applyAlignment="1">
      <alignment horizontal="center" vertical="top" wrapText="1"/>
    </xf>
    <xf numFmtId="164" fontId="7" fillId="4" borderId="4" xfId="0" applyNumberFormat="1" applyFont="1" applyFill="1" applyBorder="1" applyAlignment="1">
      <alignment horizontal="right" vertical="center"/>
    </xf>
    <xf numFmtId="49" fontId="1" fillId="5" borderId="1" xfId="3" applyNumberFormat="1" applyFont="1" applyFill="1" applyBorder="1" applyAlignment="1">
      <alignment horizontal="left" vertical="center"/>
    </xf>
    <xf numFmtId="49" fontId="0" fillId="5" borderId="1" xfId="0" applyNumberFormat="1" applyFill="1" applyBorder="1" applyAlignment="1">
      <alignment horizontal="left" vertical="center"/>
    </xf>
    <xf numFmtId="49" fontId="0" fillId="5" borderId="3" xfId="0" applyNumberFormat="1" applyFill="1" applyBorder="1" applyAlignment="1">
      <alignment horizontal="left" vertical="center"/>
    </xf>
    <xf numFmtId="14" fontId="11" fillId="0" borderId="3" xfId="3" applyNumberFormat="1" applyFont="1" applyFill="1" applyBorder="1" applyAlignment="1">
      <alignment horizontal="left" vertical="center" wrapText="1"/>
    </xf>
    <xf numFmtId="14" fontId="11" fillId="0" borderId="1" xfId="3" applyNumberFormat="1" applyFont="1" applyFill="1" applyBorder="1" applyAlignment="1">
      <alignment horizontal="left" vertical="center" wrapText="1"/>
    </xf>
    <xf numFmtId="0" fontId="6" fillId="0" borderId="0" xfId="1"/>
    <xf numFmtId="0" fontId="2" fillId="0" borderId="0" xfId="4" applyFont="1" applyAlignment="1">
      <alignment vertical="center"/>
    </xf>
    <xf numFmtId="0" fontId="2" fillId="0" borderId="0" xfId="4" applyFont="1" applyAlignment="1">
      <alignment horizontal="center" vertical="center"/>
    </xf>
    <xf numFmtId="0" fontId="6" fillId="0" borderId="0" xfId="4" applyFont="1" applyAlignment="1">
      <alignment vertical="top" wrapText="1"/>
    </xf>
    <xf numFmtId="0" fontId="6" fillId="0" borderId="0" xfId="4" applyFont="1"/>
    <xf numFmtId="49" fontId="6" fillId="0" borderId="1" xfId="1" applyNumberFormat="1" applyFill="1" applyBorder="1" applyAlignment="1">
      <alignment horizontal="left" vertical="center" wrapText="1"/>
    </xf>
    <xf numFmtId="49" fontId="6" fillId="0" borderId="1" xfId="4" applyNumberFormat="1" applyFont="1" applyFill="1" applyBorder="1" applyAlignment="1">
      <alignment horizontal="left" vertical="center"/>
    </xf>
    <xf numFmtId="49" fontId="6" fillId="0" borderId="1" xfId="1" applyNumberFormat="1" applyFill="1" applyBorder="1" applyAlignment="1">
      <alignment horizontal="left" vertical="center"/>
    </xf>
    <xf numFmtId="0" fontId="6" fillId="0" borderId="1" xfId="4" applyFont="1" applyFill="1" applyBorder="1" applyAlignment="1">
      <alignment horizontal="left" vertical="center" wrapText="1"/>
    </xf>
    <xf numFmtId="0" fontId="6" fillId="0" borderId="0" xfId="1" applyFont="1" applyFill="1"/>
    <xf numFmtId="0" fontId="7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vertical="center"/>
    </xf>
    <xf numFmtId="49" fontId="6" fillId="0" borderId="3" xfId="1" applyNumberFormat="1" applyFill="1" applyBorder="1" applyAlignment="1">
      <alignment horizontal="left" vertical="center" wrapText="1"/>
    </xf>
    <xf numFmtId="1" fontId="3" fillId="3" borderId="1" xfId="4" applyNumberFormat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/>
    </xf>
    <xf numFmtId="1" fontId="6" fillId="3" borderId="1" xfId="4" applyNumberFormat="1" applyFont="1" applyFill="1" applyBorder="1" applyAlignment="1">
      <alignment horizontal="center" vertical="top" wrapText="1"/>
    </xf>
    <xf numFmtId="49" fontId="6" fillId="5" borderId="1" xfId="4" applyNumberFormat="1" applyFont="1" applyFill="1" applyBorder="1" applyAlignment="1">
      <alignment horizontal="left" vertical="center"/>
    </xf>
    <xf numFmtId="49" fontId="6" fillId="5" borderId="3" xfId="1" applyNumberFormat="1" applyFill="1" applyBorder="1" applyAlignment="1">
      <alignment horizontal="left" vertical="center"/>
    </xf>
    <xf numFmtId="14" fontId="11" fillId="0" borderId="3" xfId="4" applyNumberFormat="1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Fill="1"/>
    <xf numFmtId="164" fontId="6" fillId="0" borderId="1" xfId="4" applyNumberFormat="1" applyFont="1" applyFill="1" applyBorder="1" applyAlignment="1">
      <alignment horizontal="right" vertical="center"/>
    </xf>
    <xf numFmtId="164" fontId="7" fillId="4" borderId="1" xfId="1" applyNumberFormat="1" applyFont="1" applyFill="1" applyBorder="1" applyAlignment="1">
      <alignment horizontal="right" vertical="center"/>
    </xf>
    <xf numFmtId="1" fontId="8" fillId="6" borderId="5" xfId="4" applyNumberFormat="1" applyFont="1" applyFill="1" applyBorder="1" applyAlignment="1">
      <alignment horizontal="center" vertical="top" wrapText="1"/>
    </xf>
    <xf numFmtId="1" fontId="8" fillId="4" borderId="6" xfId="4" applyNumberFormat="1" applyFont="1" applyFill="1" applyBorder="1" applyAlignment="1">
      <alignment horizontal="center" vertical="top" wrapText="1"/>
    </xf>
    <xf numFmtId="1" fontId="7" fillId="6" borderId="5" xfId="4" applyNumberFormat="1" applyFont="1" applyFill="1" applyBorder="1" applyAlignment="1">
      <alignment horizontal="center" vertical="top" wrapText="1"/>
    </xf>
    <xf numFmtId="1" fontId="7" fillId="4" borderId="6" xfId="4" applyNumberFormat="1" applyFont="1" applyFill="1" applyBorder="1" applyAlignment="1">
      <alignment horizontal="center" vertical="top" wrapText="1"/>
    </xf>
    <xf numFmtId="43" fontId="6" fillId="7" borderId="5" xfId="4" applyNumberFormat="1" applyFont="1" applyFill="1" applyBorder="1" applyAlignment="1" applyProtection="1">
      <alignment horizontal="left" vertical="center"/>
      <protection locked="0"/>
    </xf>
    <xf numFmtId="4" fontId="0" fillId="0" borderId="6" xfId="0" applyNumberFormat="1" applyBorder="1" applyAlignment="1">
      <alignment horizontal="center" vertical="center"/>
    </xf>
    <xf numFmtId="43" fontId="6" fillId="7" borderId="7" xfId="4" applyNumberFormat="1" applyFont="1" applyFill="1" applyBorder="1" applyAlignment="1" applyProtection="1">
      <alignment horizontal="left" vertical="center"/>
      <protection locked="0"/>
    </xf>
    <xf numFmtId="4" fontId="0" fillId="0" borderId="8" xfId="0" applyNumberFormat="1" applyBorder="1" applyAlignment="1">
      <alignment horizontal="center" vertical="center"/>
    </xf>
    <xf numFmtId="164" fontId="7" fillId="2" borderId="9" xfId="0" applyNumberFormat="1" applyFont="1" applyFill="1" applyBorder="1" applyAlignment="1">
      <alignment horizontal="center" vertical="center"/>
    </xf>
    <xf numFmtId="4" fontId="7" fillId="4" borderId="10" xfId="0" applyNumberFormat="1" applyFont="1" applyFill="1" applyBorder="1" applyAlignment="1">
      <alignment horizontal="center" vertical="center"/>
    </xf>
    <xf numFmtId="4" fontId="0" fillId="8" borderId="6" xfId="0" applyNumberFormat="1" applyFill="1" applyBorder="1" applyAlignment="1">
      <alignment horizontal="center" vertical="center"/>
    </xf>
    <xf numFmtId="0" fontId="12" fillId="0" borderId="0" xfId="0" applyFont="1"/>
    <xf numFmtId="164" fontId="6" fillId="0" borderId="1" xfId="4" applyNumberFormat="1" applyFont="1" applyFill="1" applyBorder="1" applyAlignment="1">
      <alignment horizontal="left" vertical="center"/>
    </xf>
    <xf numFmtId="164" fontId="6" fillId="0" borderId="3" xfId="4" applyNumberFormat="1" applyFont="1" applyFill="1" applyBorder="1" applyAlignment="1">
      <alignment horizontal="left" vertical="center"/>
    </xf>
    <xf numFmtId="164" fontId="6" fillId="0" borderId="3" xfId="4" applyNumberFormat="1" applyFont="1" applyFill="1" applyBorder="1" applyAlignment="1">
      <alignment horizontal="right" vertical="center"/>
    </xf>
    <xf numFmtId="4" fontId="7" fillId="4" borderId="1" xfId="1" applyNumberFormat="1" applyFont="1" applyFill="1" applyBorder="1" applyAlignment="1">
      <alignment horizontal="center" vertical="center" wrapText="1"/>
    </xf>
    <xf numFmtId="0" fontId="7" fillId="8" borderId="12" xfId="1" applyFont="1" applyFill="1" applyBorder="1" applyAlignment="1">
      <alignment horizontal="center" vertical="center" wrapText="1"/>
    </xf>
    <xf numFmtId="0" fontId="7" fillId="8" borderId="13" xfId="1" applyFont="1" applyFill="1" applyBorder="1" applyAlignment="1">
      <alignment horizontal="center" vertical="center" wrapText="1"/>
    </xf>
    <xf numFmtId="0" fontId="7" fillId="8" borderId="14" xfId="1" applyFont="1" applyFill="1" applyBorder="1" applyAlignment="1">
      <alignment horizontal="center" vertical="center" wrapText="1"/>
    </xf>
    <xf numFmtId="1" fontId="5" fillId="3" borderId="3" xfId="3" applyNumberFormat="1" applyFont="1" applyFill="1" applyBorder="1" applyAlignment="1">
      <alignment horizontal="center" vertical="top" wrapText="1"/>
    </xf>
    <xf numFmtId="1" fontId="5" fillId="3" borderId="11" xfId="3" applyNumberFormat="1" applyFont="1" applyFill="1" applyBorder="1" applyAlignment="1">
      <alignment horizontal="center" vertical="top" wrapText="1"/>
    </xf>
    <xf numFmtId="0" fontId="5" fillId="3" borderId="3" xfId="4" applyFont="1" applyFill="1" applyBorder="1" applyAlignment="1">
      <alignment horizontal="center" vertical="top" wrapText="1"/>
    </xf>
    <xf numFmtId="0" fontId="5" fillId="3" borderId="11" xfId="4" applyFont="1" applyFill="1" applyBorder="1" applyAlignment="1">
      <alignment horizontal="center" vertical="top" wrapText="1"/>
    </xf>
    <xf numFmtId="0" fontId="7" fillId="8" borderId="12" xfId="1" applyFont="1" applyFill="1" applyBorder="1" applyAlignment="1">
      <alignment horizontal="left"/>
    </xf>
    <xf numFmtId="0" fontId="7" fillId="8" borderId="13" xfId="1" applyFont="1" applyFill="1" applyBorder="1" applyAlignment="1">
      <alignment horizontal="left"/>
    </xf>
    <xf numFmtId="0" fontId="7" fillId="8" borderId="14" xfId="1" applyFont="1" applyFill="1" applyBorder="1" applyAlignment="1">
      <alignment horizontal="left"/>
    </xf>
    <xf numFmtId="0" fontId="4" fillId="3" borderId="15" xfId="1" applyFont="1" applyFill="1" applyBorder="1" applyAlignment="1">
      <alignment horizontal="center" vertical="center" wrapText="1"/>
    </xf>
    <xf numFmtId="0" fontId="4" fillId="3" borderId="16" xfId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9" fontId="3" fillId="3" borderId="3" xfId="4" applyNumberFormat="1" applyFont="1" applyFill="1" applyBorder="1" applyAlignment="1">
      <alignment horizontal="center" vertical="top" wrapText="1"/>
    </xf>
    <xf numFmtId="49" fontId="3" fillId="3" borderId="11" xfId="4" applyNumberFormat="1" applyFont="1" applyFill="1" applyBorder="1" applyAlignment="1">
      <alignment horizontal="center" vertical="top" wrapText="1"/>
    </xf>
    <xf numFmtId="49" fontId="3" fillId="3" borderId="3" xfId="3" applyNumberFormat="1" applyFont="1" applyFill="1" applyBorder="1" applyAlignment="1">
      <alignment horizontal="center" vertical="top" wrapText="1"/>
    </xf>
    <xf numFmtId="49" fontId="3" fillId="3" borderId="11" xfId="3" applyNumberFormat="1" applyFont="1" applyFill="1" applyBorder="1" applyAlignment="1">
      <alignment horizontal="center" vertical="top" wrapText="1"/>
    </xf>
    <xf numFmtId="0" fontId="5" fillId="3" borderId="3" xfId="3" applyFont="1" applyFill="1" applyBorder="1" applyAlignment="1">
      <alignment horizontal="center" vertical="top" wrapText="1"/>
    </xf>
    <xf numFmtId="0" fontId="5" fillId="3" borderId="11" xfId="3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Normální 3" xfId="2"/>
    <cellStyle name="normální_Průběhy-STE" xfId="3"/>
    <cellStyle name="normální_Průběhy-STE 2" xfId="4"/>
  </cellStyles>
  <dxfs count="4">
    <dxf>
      <fill>
        <patternFill>
          <bgColor theme="0" tint="-0.14996795556505021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showGridLines="0" tabSelected="1" zoomScale="75" workbookViewId="0">
      <selection activeCell="A2" sqref="A2"/>
    </sheetView>
  </sheetViews>
  <sheetFormatPr defaultRowHeight="12.75" x14ac:dyDescent="0.2"/>
  <cols>
    <col min="1" max="1" width="12" customWidth="1"/>
    <col min="2" max="2" width="22.28515625" bestFit="1" customWidth="1"/>
    <col min="3" max="3" width="46.5703125" bestFit="1" customWidth="1"/>
    <col min="4" max="4" width="10.7109375" customWidth="1"/>
    <col min="5" max="5" width="11.5703125" customWidth="1"/>
    <col min="7" max="7" width="10.85546875" customWidth="1"/>
    <col min="9" max="9" width="19.7109375" customWidth="1"/>
    <col min="10" max="10" width="13.140625" customWidth="1"/>
    <col min="11" max="11" width="10.42578125" customWidth="1"/>
    <col min="12" max="12" width="13.28515625" customWidth="1"/>
    <col min="14" max="14" width="10.85546875" customWidth="1"/>
    <col min="15" max="15" width="11.28515625" customWidth="1"/>
    <col min="16" max="16" width="12.7109375" customWidth="1"/>
    <col min="17" max="17" width="16.28515625" customWidth="1"/>
    <col min="18" max="18" width="15.85546875" customWidth="1"/>
    <col min="19" max="19" width="18.5703125" customWidth="1"/>
    <col min="20" max="20" width="11.7109375" customWidth="1"/>
    <col min="21" max="21" width="20.42578125" customWidth="1"/>
    <col min="22" max="22" width="22.5703125" customWidth="1"/>
    <col min="23" max="23" width="22.7109375" customWidth="1"/>
    <col min="24" max="24" width="24.140625" customWidth="1"/>
  </cols>
  <sheetData>
    <row r="1" spans="1:22" ht="23.25" customHeight="1" x14ac:dyDescent="0.25">
      <c r="A1" s="60" t="s">
        <v>52</v>
      </c>
    </row>
    <row r="2" spans="1:22" ht="35.25" customHeight="1" thickBot="1" x14ac:dyDescent="0.25">
      <c r="A2" s="1" t="s">
        <v>45</v>
      </c>
      <c r="B2" s="2"/>
      <c r="C2" s="2"/>
      <c r="D2" s="2"/>
      <c r="E2" s="2"/>
      <c r="F2" s="2"/>
      <c r="G2" s="2"/>
      <c r="H2" s="2"/>
      <c r="I2" s="2"/>
      <c r="J2" s="3"/>
      <c r="K2" s="3"/>
      <c r="L2" s="3"/>
      <c r="M2" s="3"/>
      <c r="N2" s="3"/>
      <c r="O2" s="4"/>
      <c r="P2" s="4"/>
      <c r="Q2" s="4"/>
      <c r="R2" s="4"/>
    </row>
    <row r="3" spans="1:22" ht="18.75" thickTop="1" x14ac:dyDescent="0.2">
      <c r="A3" s="1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4"/>
      <c r="P3" s="4"/>
      <c r="Q3" s="4"/>
      <c r="R3" s="4"/>
      <c r="U3" s="78" t="s">
        <v>47</v>
      </c>
      <c r="V3" s="79"/>
    </row>
    <row r="4" spans="1:22" ht="51" x14ac:dyDescent="0.2">
      <c r="A4" s="84" t="s">
        <v>0</v>
      </c>
      <c r="B4" s="84" t="s">
        <v>1</v>
      </c>
      <c r="C4" s="90" t="s">
        <v>2</v>
      </c>
      <c r="D4" s="90"/>
      <c r="E4" s="91"/>
      <c r="F4" s="91"/>
      <c r="G4" s="91"/>
      <c r="H4" s="91"/>
      <c r="I4" s="90" t="s">
        <v>3</v>
      </c>
      <c r="J4" s="91"/>
      <c r="K4" s="91"/>
      <c r="L4" s="91"/>
      <c r="M4" s="91"/>
      <c r="N4" s="86" t="s">
        <v>4</v>
      </c>
      <c r="O4" s="86" t="s">
        <v>5</v>
      </c>
      <c r="P4" s="16" t="s">
        <v>6</v>
      </c>
      <c r="Q4" s="16" t="s">
        <v>7</v>
      </c>
      <c r="R4" s="68" t="s">
        <v>8</v>
      </c>
      <c r="S4" s="86" t="s">
        <v>9</v>
      </c>
      <c r="T4" s="17" t="s">
        <v>51</v>
      </c>
      <c r="U4" s="49" t="s">
        <v>48</v>
      </c>
      <c r="V4" s="50" t="s">
        <v>49</v>
      </c>
    </row>
    <row r="5" spans="1:22" x14ac:dyDescent="0.2">
      <c r="A5" s="85"/>
      <c r="B5" s="85"/>
      <c r="C5" s="17" t="s">
        <v>10</v>
      </c>
      <c r="D5" s="17" t="s">
        <v>11</v>
      </c>
      <c r="E5" s="18" t="s">
        <v>12</v>
      </c>
      <c r="F5" s="18" t="s">
        <v>13</v>
      </c>
      <c r="G5" s="18" t="s">
        <v>14</v>
      </c>
      <c r="H5" s="18" t="s">
        <v>15</v>
      </c>
      <c r="I5" s="17" t="s">
        <v>16</v>
      </c>
      <c r="J5" s="18" t="s">
        <v>12</v>
      </c>
      <c r="K5" s="18" t="s">
        <v>13</v>
      </c>
      <c r="L5" s="18" t="s">
        <v>14</v>
      </c>
      <c r="M5" s="18" t="s">
        <v>15</v>
      </c>
      <c r="N5" s="87"/>
      <c r="O5" s="87"/>
      <c r="P5" s="17" t="s">
        <v>17</v>
      </c>
      <c r="Q5" s="17" t="s">
        <v>17</v>
      </c>
      <c r="R5" s="69"/>
      <c r="S5" s="87"/>
      <c r="T5" s="19" t="s">
        <v>18</v>
      </c>
      <c r="U5" s="51" t="s">
        <v>44</v>
      </c>
      <c r="V5" s="52" t="s">
        <v>44</v>
      </c>
    </row>
    <row r="6" spans="1:22" s="8" customFormat="1" ht="45.6" customHeight="1" x14ac:dyDescent="0.2">
      <c r="A6" s="21" t="s">
        <v>20</v>
      </c>
      <c r="B6" s="6" t="s">
        <v>21</v>
      </c>
      <c r="C6" s="5" t="s">
        <v>36</v>
      </c>
      <c r="D6" s="9" t="s">
        <v>32</v>
      </c>
      <c r="E6" s="5" t="s">
        <v>24</v>
      </c>
      <c r="F6" s="9" t="s">
        <v>25</v>
      </c>
      <c r="G6" s="5" t="s">
        <v>26</v>
      </c>
      <c r="H6" s="9" t="s">
        <v>27</v>
      </c>
      <c r="I6" s="5" t="s">
        <v>28</v>
      </c>
      <c r="J6" s="5" t="s">
        <v>24</v>
      </c>
      <c r="K6" s="10">
        <v>102</v>
      </c>
      <c r="L6" s="5" t="s">
        <v>26</v>
      </c>
      <c r="M6" s="10">
        <v>74242</v>
      </c>
      <c r="N6" s="22" t="s">
        <v>19</v>
      </c>
      <c r="O6" s="5" t="s">
        <v>33</v>
      </c>
      <c r="P6" s="61">
        <v>2.85</v>
      </c>
      <c r="Q6" s="61">
        <v>2.2999999999999998</v>
      </c>
      <c r="R6" s="7" t="s">
        <v>34</v>
      </c>
      <c r="S6" s="25">
        <v>43466</v>
      </c>
      <c r="T6" s="47">
        <v>8500</v>
      </c>
      <c r="U6" s="53"/>
      <c r="V6" s="54">
        <f>U6*T6</f>
        <v>0</v>
      </c>
    </row>
    <row r="7" spans="1:22" s="8" customFormat="1" ht="45.6" customHeight="1" thickBot="1" x14ac:dyDescent="0.25">
      <c r="A7" s="21" t="s">
        <v>22</v>
      </c>
      <c r="B7" s="6" t="s">
        <v>23</v>
      </c>
      <c r="C7" s="5" t="s">
        <v>36</v>
      </c>
      <c r="D7" s="9" t="s">
        <v>32</v>
      </c>
      <c r="E7" s="5" t="s">
        <v>24</v>
      </c>
      <c r="F7" s="9" t="s">
        <v>25</v>
      </c>
      <c r="G7" s="5" t="s">
        <v>26</v>
      </c>
      <c r="H7" s="9" t="s">
        <v>27</v>
      </c>
      <c r="I7" s="5" t="s">
        <v>29</v>
      </c>
      <c r="J7" s="5" t="s">
        <v>30</v>
      </c>
      <c r="K7" s="10">
        <v>140</v>
      </c>
      <c r="L7" s="5" t="s">
        <v>31</v>
      </c>
      <c r="M7" s="10">
        <v>74101</v>
      </c>
      <c r="N7" s="23" t="s">
        <v>19</v>
      </c>
      <c r="O7" s="14" t="s">
        <v>33</v>
      </c>
      <c r="P7" s="62">
        <v>0.85</v>
      </c>
      <c r="Q7" s="62">
        <v>0.5</v>
      </c>
      <c r="R7" s="15" t="s">
        <v>34</v>
      </c>
      <c r="S7" s="24">
        <v>43466</v>
      </c>
      <c r="T7" s="63">
        <v>1200</v>
      </c>
      <c r="U7" s="55"/>
      <c r="V7" s="56">
        <f>U7*T7</f>
        <v>0</v>
      </c>
    </row>
    <row r="8" spans="1:22" s="11" customFormat="1" ht="17.25" thickTop="1" thickBot="1" x14ac:dyDescent="0.25">
      <c r="A8" s="12"/>
      <c r="B8" s="13"/>
      <c r="C8" s="13"/>
      <c r="D8" s="13"/>
      <c r="E8" s="13"/>
      <c r="F8" s="13"/>
      <c r="G8" s="13"/>
      <c r="H8" s="13"/>
      <c r="I8" s="13"/>
      <c r="J8" s="13"/>
      <c r="K8" s="13"/>
      <c r="N8" s="88" t="s">
        <v>35</v>
      </c>
      <c r="O8" s="89"/>
      <c r="P8" s="89"/>
      <c r="Q8" s="89"/>
      <c r="R8" s="89"/>
      <c r="S8" s="89"/>
      <c r="T8" s="20">
        <f>SUM(T6:T7)</f>
        <v>9700</v>
      </c>
      <c r="U8" s="57" t="str">
        <f>IF(U7=0,"",AVERAGE(U6:U7))</f>
        <v/>
      </c>
      <c r="V8" s="58">
        <f>SUM(V6:V7)</f>
        <v>0</v>
      </c>
    </row>
    <row r="9" spans="1:22" ht="13.5" thickTop="1" x14ac:dyDescent="0.2"/>
    <row r="12" spans="1:22" ht="18.75" thickBot="1" x14ac:dyDescent="0.25">
      <c r="A12" s="27" t="s">
        <v>46</v>
      </c>
      <c r="B12" s="28"/>
      <c r="C12" s="28"/>
      <c r="D12" s="28"/>
      <c r="E12" s="28"/>
      <c r="F12" s="28"/>
      <c r="G12" s="28"/>
      <c r="H12" s="28"/>
      <c r="I12" s="28"/>
      <c r="J12" s="29"/>
      <c r="K12" s="29"/>
      <c r="L12" s="29"/>
      <c r="M12" s="29"/>
      <c r="N12" s="29"/>
      <c r="O12" s="30"/>
      <c r="P12" s="26"/>
      <c r="Q12" s="26"/>
    </row>
    <row r="13" spans="1:22" ht="18.75" thickTop="1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9"/>
      <c r="K13" s="29"/>
      <c r="L13" s="29"/>
      <c r="M13" s="29"/>
      <c r="N13" s="29"/>
      <c r="O13" s="30"/>
      <c r="P13" s="26"/>
      <c r="Q13" s="26"/>
      <c r="R13" s="80" t="s">
        <v>47</v>
      </c>
      <c r="S13" s="81"/>
    </row>
    <row r="14" spans="1:22" ht="56.25" customHeight="1" x14ac:dyDescent="0.2">
      <c r="A14" s="82" t="s">
        <v>0</v>
      </c>
      <c r="B14" s="82" t="s">
        <v>1</v>
      </c>
      <c r="C14" s="75" t="s">
        <v>2</v>
      </c>
      <c r="D14" s="76"/>
      <c r="E14" s="76"/>
      <c r="F14" s="76"/>
      <c r="G14" s="76"/>
      <c r="H14" s="77"/>
      <c r="I14" s="75" t="s">
        <v>3</v>
      </c>
      <c r="J14" s="76"/>
      <c r="K14" s="76"/>
      <c r="L14" s="76"/>
      <c r="M14" s="77"/>
      <c r="N14" s="70" t="s">
        <v>4</v>
      </c>
      <c r="O14" s="70" t="s">
        <v>37</v>
      </c>
      <c r="P14" s="70" t="s">
        <v>9</v>
      </c>
      <c r="Q14" s="39" t="s">
        <v>51</v>
      </c>
      <c r="R14" s="49" t="s">
        <v>48</v>
      </c>
      <c r="S14" s="50" t="s">
        <v>49</v>
      </c>
    </row>
    <row r="15" spans="1:22" ht="16.5" customHeight="1" x14ac:dyDescent="0.2">
      <c r="A15" s="83"/>
      <c r="B15" s="83"/>
      <c r="C15" s="39" t="s">
        <v>10</v>
      </c>
      <c r="D15" s="39" t="s">
        <v>11</v>
      </c>
      <c r="E15" s="40" t="s">
        <v>12</v>
      </c>
      <c r="F15" s="40" t="s">
        <v>13</v>
      </c>
      <c r="G15" s="40" t="s">
        <v>14</v>
      </c>
      <c r="H15" s="40" t="s">
        <v>15</v>
      </c>
      <c r="I15" s="39" t="s">
        <v>16</v>
      </c>
      <c r="J15" s="40" t="s">
        <v>12</v>
      </c>
      <c r="K15" s="40" t="s">
        <v>13</v>
      </c>
      <c r="L15" s="40" t="s">
        <v>14</v>
      </c>
      <c r="M15" s="40" t="s">
        <v>15</v>
      </c>
      <c r="N15" s="71"/>
      <c r="O15" s="71"/>
      <c r="P15" s="71"/>
      <c r="Q15" s="41" t="s">
        <v>18</v>
      </c>
      <c r="R15" s="51" t="s">
        <v>44</v>
      </c>
      <c r="S15" s="52" t="s">
        <v>44</v>
      </c>
    </row>
    <row r="16" spans="1:22" ht="39" thickBot="1" x14ac:dyDescent="0.25">
      <c r="A16" s="42" t="s">
        <v>38</v>
      </c>
      <c r="B16" s="32" t="s">
        <v>39</v>
      </c>
      <c r="C16" s="31" t="s">
        <v>36</v>
      </c>
      <c r="D16" s="33" t="s">
        <v>32</v>
      </c>
      <c r="E16" s="31" t="s">
        <v>24</v>
      </c>
      <c r="F16" s="33" t="s">
        <v>25</v>
      </c>
      <c r="G16" s="31" t="s">
        <v>26</v>
      </c>
      <c r="H16" s="33" t="s">
        <v>27</v>
      </c>
      <c r="I16" s="31" t="s">
        <v>40</v>
      </c>
      <c r="J16" s="31" t="s">
        <v>41</v>
      </c>
      <c r="K16" s="34">
        <v>101</v>
      </c>
      <c r="L16" s="31" t="s">
        <v>42</v>
      </c>
      <c r="M16" s="34">
        <v>79501</v>
      </c>
      <c r="N16" s="43" t="s">
        <v>19</v>
      </c>
      <c r="O16" s="38" t="s">
        <v>43</v>
      </c>
      <c r="P16" s="44">
        <v>43466</v>
      </c>
      <c r="Q16" s="47">
        <v>15</v>
      </c>
      <c r="R16" s="53">
        <v>0</v>
      </c>
      <c r="S16" s="54">
        <f>R16*Q16</f>
        <v>0</v>
      </c>
    </row>
    <row r="17" spans="1:20" ht="17.25" thickTop="1" thickBot="1" x14ac:dyDescent="0.25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5"/>
      <c r="M17" s="35"/>
      <c r="N17" s="72" t="s">
        <v>35</v>
      </c>
      <c r="O17" s="73"/>
      <c r="P17" s="74"/>
      <c r="Q17" s="48">
        <v>15</v>
      </c>
      <c r="R17" s="57" t="str">
        <f>IF(R16=0,"",AVERAGE(R15:R16))</f>
        <v/>
      </c>
      <c r="S17" s="59">
        <f>R16*Q16</f>
        <v>0</v>
      </c>
    </row>
    <row r="18" spans="1:20" ht="13.5" thickTop="1" x14ac:dyDescent="0.2"/>
    <row r="19" spans="1:20" x14ac:dyDescent="0.2">
      <c r="R19" s="46"/>
    </row>
    <row r="20" spans="1:20" x14ac:dyDescent="0.2">
      <c r="R20" s="46"/>
    </row>
    <row r="25" spans="1:20" x14ac:dyDescent="0.2">
      <c r="T25" s="45"/>
    </row>
    <row r="27" spans="1:20" ht="13.5" thickBot="1" x14ac:dyDescent="0.25"/>
    <row r="28" spans="1:20" ht="65.25" customHeight="1" thickTop="1" thickBot="1" x14ac:dyDescent="0.25">
      <c r="N28" s="65" t="s">
        <v>50</v>
      </c>
      <c r="O28" s="66"/>
      <c r="P28" s="67"/>
      <c r="Q28" s="64">
        <f>S17+V8</f>
        <v>0</v>
      </c>
    </row>
    <row r="29" spans="1:20" ht="12.75" customHeight="1" thickTop="1" x14ac:dyDescent="0.2"/>
  </sheetData>
  <mergeCells count="20">
    <mergeCell ref="U3:V3"/>
    <mergeCell ref="R13:S13"/>
    <mergeCell ref="A14:A15"/>
    <mergeCell ref="B14:B15"/>
    <mergeCell ref="N14:N15"/>
    <mergeCell ref="O14:O15"/>
    <mergeCell ref="C14:H14"/>
    <mergeCell ref="A4:A5"/>
    <mergeCell ref="B4:B5"/>
    <mergeCell ref="N4:N5"/>
    <mergeCell ref="O4:O5"/>
    <mergeCell ref="N8:S8"/>
    <mergeCell ref="S4:S5"/>
    <mergeCell ref="C4:H4"/>
    <mergeCell ref="I4:M4"/>
    <mergeCell ref="N28:P28"/>
    <mergeCell ref="R4:R5"/>
    <mergeCell ref="P14:P15"/>
    <mergeCell ref="N17:P17"/>
    <mergeCell ref="I14:M14"/>
  </mergeCells>
  <phoneticPr fontId="0" type="noConversion"/>
  <conditionalFormatting sqref="U6:U7">
    <cfRule type="cellIs" dxfId="3" priority="4" stopIfTrue="1" operator="equal">
      <formula>0</formula>
    </cfRule>
  </conditionalFormatting>
  <conditionalFormatting sqref="R16">
    <cfRule type="cellIs" dxfId="2" priority="3" stopIfTrue="1" operator="equal">
      <formula>0</formula>
    </cfRule>
  </conditionalFormatting>
  <conditionalFormatting sqref="R17">
    <cfRule type="cellIs" dxfId="1" priority="2" stopIfTrue="1" operator="equal">
      <formula>0</formula>
    </cfRule>
  </conditionalFormatting>
  <conditionalFormatting sqref="T6:T7">
    <cfRule type="cellIs" dxfId="0" priority="1" stopIfTrue="1" operator="equal">
      <formula>0</formula>
    </cfRule>
  </conditionalFormatting>
  <pageMargins left="0.17" right="0.16" top="0.984251969" bottom="0.984251969" header="0.4921259845" footer="0.4921259845"/>
  <pageSetup paperSize="8" scale="52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</vt:lpstr>
    </vt:vector>
  </TitlesOfParts>
  <Company>EnEng,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Sýkora Tomáš</dc:creator>
  <cp:lastModifiedBy>Bartoň Bronislav</cp:lastModifiedBy>
  <cp:lastPrinted>2011-01-25T10:39:38Z</cp:lastPrinted>
  <dcterms:created xsi:type="dcterms:W3CDTF">2009-08-12T18:48:39Z</dcterms:created>
  <dcterms:modified xsi:type="dcterms:W3CDTF">2018-08-31T09:30:51Z</dcterms:modified>
</cp:coreProperties>
</file>